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ul Negrão\Desktop\"/>
    </mc:Choice>
  </mc:AlternateContent>
  <xr:revisionPtr revIDLastSave="0" documentId="8_{F134F435-6632-41C5-8D3E-B43F58D9CAA4}" xr6:coauthVersionLast="34" xr6:coauthVersionMax="34" xr10:uidLastSave="{00000000-0000-0000-0000-000000000000}"/>
  <bookViews>
    <workbookView xWindow="0" yWindow="0" windowWidth="9552" windowHeight="3156" firstSheet="1" activeTab="3" xr2:uid="{00000000-000D-0000-FFFF-FFFF00000000}"/>
  </bookViews>
  <sheets>
    <sheet name="teor de umidade" sheetId="1" r:id="rId1"/>
    <sheet name="Planilha3" sheetId="3" r:id="rId2"/>
    <sheet name="Planilha4" sheetId="4" r:id="rId3"/>
    <sheet name="curva de embebiçãoho" sheetId="2" r:id="rId4"/>
  </sheets>
  <calcPr calcId="179021"/>
  <pivotCaches>
    <pivotCache cacheId="0" r:id="rId5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3" i="2" l="1"/>
  <c r="G4" i="2"/>
  <c r="G5" i="2"/>
  <c r="G6" i="2"/>
  <c r="G7" i="2"/>
  <c r="G8" i="2"/>
  <c r="G9" i="2"/>
  <c r="G10" i="2"/>
  <c r="G11" i="2"/>
  <c r="G12" i="2"/>
  <c r="G13" i="2"/>
  <c r="G14" i="2"/>
  <c r="G15" i="2"/>
  <c r="G2" i="2"/>
  <c r="B4" i="1"/>
  <c r="B9" i="1" s="1"/>
  <c r="B5" i="1"/>
  <c r="B6" i="1"/>
  <c r="C6" i="1"/>
  <c r="D6" i="1"/>
  <c r="E6" i="1"/>
  <c r="C5" i="1"/>
  <c r="D5" i="1"/>
  <c r="E5" i="1"/>
  <c r="C4" i="1"/>
  <c r="C9" i="1" s="1"/>
  <c r="D4" i="1"/>
  <c r="E4" i="1"/>
  <c r="E9" i="1" s="1"/>
  <c r="B10" i="1" l="1"/>
  <c r="D9" i="1"/>
</calcChain>
</file>

<file path=xl/sharedStrings.xml><?xml version="1.0" encoding="utf-8"?>
<sst xmlns="http://schemas.openxmlformats.org/spreadsheetml/2006/main" count="45" uniqueCount="44">
  <si>
    <t>amostra 1</t>
  </si>
  <si>
    <t>amostra 2</t>
  </si>
  <si>
    <t>amostra 3</t>
  </si>
  <si>
    <t>U%</t>
  </si>
  <si>
    <t xml:space="preserve">SEMENTE </t>
  </si>
  <si>
    <t xml:space="preserve">Amostra 1 </t>
  </si>
  <si>
    <t xml:space="preserve">Amostra 2 </t>
  </si>
  <si>
    <t xml:space="preserve">Amostra 3 </t>
  </si>
  <si>
    <t xml:space="preserve">Amostra 4 </t>
  </si>
  <si>
    <t xml:space="preserve"> Em (g)</t>
  </si>
  <si>
    <t xml:space="preserve">RECIPIENTE </t>
  </si>
  <si>
    <t xml:space="preserve">TAMPA </t>
  </si>
  <si>
    <t xml:space="preserve">PESO INICIAL </t>
  </si>
  <si>
    <t xml:space="preserve">PESO FINAL </t>
  </si>
  <si>
    <t xml:space="preserve">TARA </t>
  </si>
  <si>
    <t xml:space="preserve">SEMENTES SECA </t>
  </si>
  <si>
    <t>RESUTADO FINAL %</t>
  </si>
  <si>
    <t xml:space="preserve">hora </t>
  </si>
  <si>
    <t xml:space="preserve">HORA </t>
  </si>
  <si>
    <t>AMOSTRA 1</t>
  </si>
  <si>
    <t>AMOSTRA 2</t>
  </si>
  <si>
    <t>AMOSTRA 3</t>
  </si>
  <si>
    <t>AMOSTRA 4</t>
  </si>
  <si>
    <t xml:space="preserve">amostra 4 </t>
  </si>
  <si>
    <t>Total Geral</t>
  </si>
  <si>
    <t>11</t>
  </si>
  <si>
    <t>12</t>
  </si>
  <si>
    <t>13</t>
  </si>
  <si>
    <t>14</t>
  </si>
  <si>
    <t>15</t>
  </si>
  <si>
    <t>16</t>
  </si>
  <si>
    <t>17</t>
  </si>
  <si>
    <t>23</t>
  </si>
  <si>
    <t>Rótulos de Coluna</t>
  </si>
  <si>
    <t>11 Total</t>
  </si>
  <si>
    <t>12 Total</t>
  </si>
  <si>
    <t>13 Total</t>
  </si>
  <si>
    <t>14 Total</t>
  </si>
  <si>
    <t>15 Total</t>
  </si>
  <si>
    <t>16 Total</t>
  </si>
  <si>
    <t>17 Total</t>
  </si>
  <si>
    <t>23 Total</t>
  </si>
  <si>
    <t>MÉDIA AR</t>
  </si>
  <si>
    <t>MEDIA ARITMÉTICA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</si>
</sst>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0" xfId="0" applyNumberFormat="1"/>
    <xf numFmtId="20" fontId="0" fillId="0" borderId="0" xfId="0" applyNumberFormat="1"/>
    <xf numFmtId="0" fontId="0" fillId="0" borderId="0" xfId="0" pivotButton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3996792067658208E-2"/>
          <c:y val="4.9157801418439714E-2"/>
          <c:w val="0.88054024496937888"/>
          <c:h val="0.78201122466074724"/>
        </c:manualLayout>
      </c:layout>
      <c:lineChart>
        <c:grouping val="standard"/>
        <c:varyColors val="0"/>
        <c:ser>
          <c:idx val="0"/>
          <c:order val="0"/>
          <c:spPr>
            <a:ln w="9525" cap="sq">
              <a:solidFill>
                <a:schemeClr val="tx1"/>
              </a:solidFill>
              <a:round/>
            </a:ln>
            <a:effectLst/>
          </c:spPr>
          <c:marker>
            <c:symbol val="diamond"/>
            <c:size val="4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dLbls>
            <c:dLbl>
              <c:idx val="4"/>
              <c:layout>
                <c:manualLayout>
                  <c:x val="-4.6296296296296294E-3"/>
                  <c:y val="1.32978723404255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9A1-422D-B272-C11AD89BB77E}"/>
                </c:ext>
              </c:extLst>
            </c:dLbl>
            <c:dLbl>
              <c:idx val="5"/>
              <c:layout>
                <c:manualLayout>
                  <c:x val="-2.3148148148148997E-3"/>
                  <c:y val="1.3297872340425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9A1-422D-B272-C11AD89BB77E}"/>
                </c:ext>
              </c:extLst>
            </c:dLbl>
            <c:dLbl>
              <c:idx val="6"/>
              <c:layout>
                <c:manualLayout>
                  <c:x val="-4.6296296296297144E-3"/>
                  <c:y val="2.21631205673758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9A1-422D-B272-C11AD89BB77E}"/>
                </c:ext>
              </c:extLst>
            </c:dLbl>
            <c:dLbl>
              <c:idx val="7"/>
              <c:layout>
                <c:manualLayout>
                  <c:x val="-9.2592592592593437E-3"/>
                  <c:y val="3.10283687943261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9A1-422D-B272-C11AD89BB77E}"/>
                </c:ext>
              </c:extLst>
            </c:dLbl>
            <c:dLbl>
              <c:idx val="8"/>
              <c:layout>
                <c:manualLayout>
                  <c:x val="-9.2592592592592587E-3"/>
                  <c:y val="1.32978723404255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9A1-422D-B272-C11AD89BB77E}"/>
                </c:ext>
              </c:extLst>
            </c:dLbl>
            <c:dLbl>
              <c:idx val="9"/>
              <c:layout>
                <c:manualLayout>
                  <c:x val="-4.6296296296297144E-3"/>
                  <c:y val="4.432624113475177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9A1-422D-B272-C11AD89BB77E}"/>
                </c:ext>
              </c:extLst>
            </c:dLbl>
            <c:dLbl>
              <c:idx val="10"/>
              <c:layout>
                <c:manualLayout>
                  <c:x val="-1.620370370370379E-2"/>
                  <c:y val="2.65957446808510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9A1-422D-B272-C11AD89BB77E}"/>
                </c:ext>
              </c:extLst>
            </c:dLbl>
            <c:dLbl>
              <c:idx val="11"/>
              <c:layout>
                <c:manualLayout>
                  <c:x val="-2.3148148148148147E-3"/>
                  <c:y val="8.865248226950313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9A1-422D-B272-C11AD89BB77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'curva de embebiçãoho'!$C$19:$C$32</c:f>
              <c:numCache>
                <c:formatCode>h:mm</c:formatCode>
                <c:ptCount val="14"/>
                <c:pt idx="0">
                  <c:v>0.47916666666666669</c:v>
                </c:pt>
                <c:pt idx="1">
                  <c:v>0.52083333333333337</c:v>
                </c:pt>
                <c:pt idx="2">
                  <c:v>0.5625</c:v>
                </c:pt>
                <c:pt idx="3">
                  <c:v>0.60416666666666696</c:v>
                </c:pt>
                <c:pt idx="4">
                  <c:v>0.64583333333333304</c:v>
                </c:pt>
                <c:pt idx="5">
                  <c:v>0.6875</c:v>
                </c:pt>
                <c:pt idx="6">
                  <c:v>0.72916666666666596</c:v>
                </c:pt>
                <c:pt idx="7">
                  <c:v>0.97916666666666663</c:v>
                </c:pt>
                <c:pt idx="8">
                  <c:v>0.47916666666666669</c:v>
                </c:pt>
                <c:pt idx="9">
                  <c:v>0.47916666666666669</c:v>
                </c:pt>
                <c:pt idx="10">
                  <c:v>0.47916666666666669</c:v>
                </c:pt>
                <c:pt idx="11">
                  <c:v>0.47916666666666669</c:v>
                </c:pt>
                <c:pt idx="12">
                  <c:v>0.47916666666666669</c:v>
                </c:pt>
                <c:pt idx="13">
                  <c:v>0.47916666666666669</c:v>
                </c:pt>
              </c:numCache>
            </c:numRef>
          </c:cat>
          <c:val>
            <c:numRef>
              <c:f>'curva de embebiçãoho'!$D$19:$D$32</c:f>
              <c:numCache>
                <c:formatCode>0.00</c:formatCode>
                <c:ptCount val="14"/>
                <c:pt idx="0">
                  <c:v>2.6749999999999998</c:v>
                </c:pt>
                <c:pt idx="1">
                  <c:v>5.0890000000000004</c:v>
                </c:pt>
                <c:pt idx="2">
                  <c:v>5.61</c:v>
                </c:pt>
                <c:pt idx="3">
                  <c:v>6.1520000000000001</c:v>
                </c:pt>
                <c:pt idx="4">
                  <c:v>6.5810000000000004</c:v>
                </c:pt>
                <c:pt idx="5">
                  <c:v>6.7919999999999998</c:v>
                </c:pt>
                <c:pt idx="6">
                  <c:v>7.0350000000000001</c:v>
                </c:pt>
                <c:pt idx="7">
                  <c:v>6.9359999999999999</c:v>
                </c:pt>
                <c:pt idx="8">
                  <c:v>6.7960000000000003</c:v>
                </c:pt>
                <c:pt idx="9">
                  <c:v>7.2270000000000003</c:v>
                </c:pt>
                <c:pt idx="10">
                  <c:v>8.09</c:v>
                </c:pt>
                <c:pt idx="11">
                  <c:v>7.8849999999999998</c:v>
                </c:pt>
                <c:pt idx="12">
                  <c:v>8.3859999999999992</c:v>
                </c:pt>
                <c:pt idx="13">
                  <c:v>8.6890000000000001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A9A1-422D-B272-C11AD89BB7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0402607"/>
        <c:axId val="311956031"/>
      </c:lineChart>
      <c:catAx>
        <c:axId val="350402607"/>
        <c:scaling>
          <c:orientation val="minMax"/>
        </c:scaling>
        <c:delete val="0"/>
        <c:axPos val="b"/>
        <c:numFmt formatCode="h:mm" sourceLinked="1"/>
        <c:majorTickMark val="none"/>
        <c:minorTickMark val="out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pt-BR"/>
          </a:p>
        </c:txPr>
        <c:crossAx val="311956031"/>
        <c:crosses val="autoZero"/>
        <c:auto val="0"/>
        <c:lblAlgn val="ctr"/>
        <c:lblOffset val="100"/>
        <c:noMultiLvlLbl val="0"/>
      </c:catAx>
      <c:valAx>
        <c:axId val="311956031"/>
        <c:scaling>
          <c:orientation val="minMax"/>
          <c:min val="2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.00" sourceLinked="1"/>
        <c:majorTickMark val="out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pt-BR"/>
          </a:p>
        </c:txPr>
        <c:crossAx val="350402607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gradFill>
        <a:gsLst>
          <a:gs pos="0">
            <a:schemeClr val="accent1">
              <a:lumMod val="5000"/>
              <a:lumOff val="95000"/>
            </a:schemeClr>
          </a:gs>
          <a:gs pos="74000">
            <a:schemeClr val="accent1">
              <a:lumMod val="45000"/>
              <a:lumOff val="55000"/>
            </a:schemeClr>
          </a:gs>
          <a:gs pos="83000">
            <a:schemeClr val="accent1">
              <a:lumMod val="45000"/>
              <a:lumOff val="55000"/>
            </a:schemeClr>
          </a:gs>
          <a:gs pos="100000">
            <a:schemeClr val="accent1">
              <a:lumMod val="30000"/>
              <a:lumOff val="70000"/>
            </a:schemeClr>
          </a:gs>
        </a:gsLst>
        <a:lin ang="5400000" scaled="1"/>
      </a:gra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891540</xdr:colOff>
      <xdr:row>22</xdr:row>
      <xdr:rowOff>152400</xdr:rowOff>
    </xdr:from>
    <xdr:to>
      <xdr:col>13</xdr:col>
      <xdr:colOff>335280</xdr:colOff>
      <xdr:row>38</xdr:row>
      <xdr:rowOff>91440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23B7A610-BE2F-4F1A-848C-6270DB7320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Raul Negrão" refreshedDate="42921.863105671298" createdVersion="6" refreshedVersion="6" minRefreshableVersion="3" recordCount="14" xr:uid="{00000000-000A-0000-FFFF-FFFF0C000000}">
  <cacheSource type="worksheet">
    <worksheetSource ref="B1:F15" sheet="curva de embebiçãoho"/>
  </cacheSource>
  <cacheFields count="5">
    <cacheField name="HORA " numFmtId="20">
      <sharedItems containsSemiMixedTypes="0" containsNonDate="0" containsDate="1" containsString="0" minDate="1899-12-30T11:30:00" maxDate="1899-12-30T23:30:00" count="8">
        <d v="1899-12-30T11:30:00"/>
        <d v="1899-12-30T12:30:00"/>
        <d v="1899-12-30T13:30:00"/>
        <d v="1899-12-30T14:30:00"/>
        <d v="1899-12-30T15:30:00"/>
        <d v="1899-12-30T16:30:00"/>
        <d v="1899-12-30T17:30:00"/>
        <d v="1899-12-30T23:30:00"/>
      </sharedItems>
      <fieldGroup base="0">
        <rangePr groupBy="hours" startDate="1899-12-30T11:30:00" endDate="1899-12-30T23:30:00"/>
        <groupItems count="26">
          <s v="&lt;00/01/1900"/>
          <s v="00"/>
          <s v="01"/>
          <s v="02"/>
          <s v="03"/>
          <s v="04"/>
          <s v="05"/>
          <s v="06"/>
          <s v="07"/>
          <s v="08"/>
          <s v="09"/>
          <s v="10"/>
          <s v="11"/>
          <s v="12"/>
          <s v="13"/>
          <s v="14"/>
          <s v="15"/>
          <s v="16"/>
          <s v="17"/>
          <s v="18"/>
          <s v="19"/>
          <s v="20"/>
          <s v="21"/>
          <s v="22"/>
          <s v="23"/>
          <s v="&gt;00/01/1900"/>
        </groupItems>
      </fieldGroup>
    </cacheField>
    <cacheField name="AMOSTRA 1" numFmtId="164">
      <sharedItems containsSemiMixedTypes="0" containsString="0" containsNumber="1" minValue="2.86" maxValue="9.3249999999999993" count="14">
        <n v="2.86"/>
        <n v="5.8090000000000002"/>
        <n v="6.1589999999999998"/>
        <n v="5.73"/>
        <n v="6.4349999999999996"/>
        <n v="7.3129999999999997"/>
        <n v="6.9320000000000004"/>
        <n v="6.5549999999999997"/>
        <n v="7.2539999999999996"/>
        <n v="7.2279999999999998"/>
        <n v="8.7590000000000003"/>
        <n v="8.2040000000000006"/>
        <n v="9.3249999999999993"/>
        <n v="9.0530000000000008"/>
      </sharedItems>
    </cacheField>
    <cacheField name="AMOSTRA 2" numFmtId="164">
      <sharedItems containsSemiMixedTypes="0" containsString="0" containsNumber="1" minValue="2.4300000000000002" maxValue="8.9949999999999992" count="14">
        <n v="2.4300000000000002"/>
        <n v="4.5140000000000002"/>
        <n v="5.468"/>
        <n v="6.556"/>
        <n v="5.726"/>
        <n v="6.3049999999999997"/>
        <n v="7.1120000000000001"/>
        <n v="6.2637"/>
        <n v="6.1429999999999998"/>
        <n v="7.4690000000000003"/>
        <n v="8.9949999999999992"/>
        <n v="7.7489999999999997"/>
        <n v="6.9290000000000003"/>
        <n v="8.0779999999999994"/>
      </sharedItems>
    </cacheField>
    <cacheField name="AMOSTRA 3" numFmtId="164">
      <sharedItems containsSemiMixedTypes="0" containsString="0" containsNumber="1" minValue="2.84" maxValue="9.1029999999999998" count="14">
        <n v="2.84"/>
        <n v="5.4130000000000003"/>
        <n v="5.7750000000000004"/>
        <n v="6.4980000000000002"/>
        <n v="7.9619999999999997"/>
        <n v="6.6479999999999997"/>
        <n v="6.97"/>
        <n v="7.47"/>
        <n v="6.88"/>
        <n v="7.5510000000000002"/>
        <n v="9.1029999999999998"/>
        <n v="7.7619999999999996"/>
        <n v="8.359"/>
        <n v="9.0540000000000003"/>
      </sharedItems>
    </cacheField>
    <cacheField name="AMOSTRA 4" numFmtId="164">
      <sharedItems containsSemiMixedTypes="0" containsString="0" containsNumber="1" minValue="2.57" maxValue="9.1649999999999991" count="14">
        <n v="2.57"/>
        <n v="4.6230000000000002"/>
        <n v="5.0380000000000003"/>
        <n v="5.8259999999999996"/>
        <n v="6.202"/>
        <n v="6.9029999999999996"/>
        <n v="7.125"/>
        <n v="7.4560000000000004"/>
        <n v="6.8019999999999996"/>
        <n v="6.6609999999999996"/>
        <n v="9.1649999999999991"/>
        <n v="7.8259999999999996"/>
        <n v="8.9309999999999992"/>
        <n v="8.5739999999999998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4">
  <r>
    <x v="0"/>
    <x v="0"/>
    <x v="0"/>
    <x v="0"/>
    <x v="0"/>
  </r>
  <r>
    <x v="1"/>
    <x v="1"/>
    <x v="1"/>
    <x v="1"/>
    <x v="1"/>
  </r>
  <r>
    <x v="2"/>
    <x v="2"/>
    <x v="2"/>
    <x v="2"/>
    <x v="2"/>
  </r>
  <r>
    <x v="3"/>
    <x v="3"/>
    <x v="3"/>
    <x v="3"/>
    <x v="3"/>
  </r>
  <r>
    <x v="4"/>
    <x v="4"/>
    <x v="4"/>
    <x v="4"/>
    <x v="4"/>
  </r>
  <r>
    <x v="5"/>
    <x v="5"/>
    <x v="5"/>
    <x v="5"/>
    <x v="5"/>
  </r>
  <r>
    <x v="6"/>
    <x v="6"/>
    <x v="6"/>
    <x v="6"/>
    <x v="6"/>
  </r>
  <r>
    <x v="7"/>
    <x v="7"/>
    <x v="7"/>
    <x v="7"/>
    <x v="7"/>
  </r>
  <r>
    <x v="0"/>
    <x v="8"/>
    <x v="8"/>
    <x v="8"/>
    <x v="8"/>
  </r>
  <r>
    <x v="0"/>
    <x v="9"/>
    <x v="9"/>
    <x v="9"/>
    <x v="9"/>
  </r>
  <r>
    <x v="0"/>
    <x v="10"/>
    <x v="10"/>
    <x v="10"/>
    <x v="10"/>
  </r>
  <r>
    <x v="0"/>
    <x v="11"/>
    <x v="11"/>
    <x v="11"/>
    <x v="11"/>
  </r>
  <r>
    <x v="0"/>
    <x v="12"/>
    <x v="12"/>
    <x v="12"/>
    <x v="12"/>
  </r>
  <r>
    <x v="0"/>
    <x v="13"/>
    <x v="13"/>
    <x v="13"/>
    <x v="1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Tabela dinâmica4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W5" firstHeaderRow="1" firstDataRow="3" firstDataCol="0"/>
  <pivotFields count="5">
    <pivotField axis="axisCol" numFmtId="20" subtotalTop="0" showAl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t="default"/>
      </items>
    </pivotField>
    <pivotField axis="axisCol" numFmtId="164" subtotalTop="0" showAll="0">
      <items count="15">
        <item x="0"/>
        <item x="3"/>
        <item x="1"/>
        <item x="2"/>
        <item x="4"/>
        <item x="7"/>
        <item x="6"/>
        <item x="9"/>
        <item x="8"/>
        <item x="5"/>
        <item x="11"/>
        <item x="10"/>
        <item x="13"/>
        <item x="12"/>
        <item t="default"/>
      </items>
    </pivotField>
    <pivotField numFmtId="164" subtotalTop="0" showAll="0">
      <items count="15">
        <item x="0"/>
        <item x="1"/>
        <item x="2"/>
        <item x="4"/>
        <item x="8"/>
        <item x="7"/>
        <item x="5"/>
        <item x="3"/>
        <item x="12"/>
        <item x="6"/>
        <item x="9"/>
        <item x="11"/>
        <item x="13"/>
        <item x="10"/>
        <item t="default"/>
      </items>
    </pivotField>
    <pivotField numFmtId="164" subtotalTop="0" showAll="0">
      <items count="15">
        <item x="0"/>
        <item x="1"/>
        <item x="2"/>
        <item x="3"/>
        <item x="5"/>
        <item x="8"/>
        <item x="6"/>
        <item x="7"/>
        <item x="9"/>
        <item x="11"/>
        <item x="4"/>
        <item x="12"/>
        <item x="13"/>
        <item x="10"/>
        <item t="default"/>
      </items>
    </pivotField>
    <pivotField numFmtId="164" subtotalTop="0" showAll="0">
      <items count="15">
        <item x="0"/>
        <item x="1"/>
        <item x="2"/>
        <item x="3"/>
        <item x="4"/>
        <item x="9"/>
        <item x="8"/>
        <item x="5"/>
        <item x="6"/>
        <item x="7"/>
        <item x="11"/>
        <item x="13"/>
        <item x="12"/>
        <item x="10"/>
        <item t="default"/>
      </items>
    </pivotField>
  </pivotFields>
  <rowItems count="1">
    <i/>
  </rowItems>
  <colFields count="2">
    <field x="0"/>
    <field x="1"/>
  </colFields>
  <colItems count="23">
    <i>
      <x v="12"/>
      <x/>
    </i>
    <i r="1">
      <x v="7"/>
    </i>
    <i r="1">
      <x v="8"/>
    </i>
    <i r="1">
      <x v="10"/>
    </i>
    <i r="1">
      <x v="11"/>
    </i>
    <i r="1">
      <x v="12"/>
    </i>
    <i r="1">
      <x v="13"/>
    </i>
    <i t="default">
      <x v="12"/>
    </i>
    <i>
      <x v="13"/>
      <x v="2"/>
    </i>
    <i t="default">
      <x v="13"/>
    </i>
    <i>
      <x v="14"/>
      <x v="3"/>
    </i>
    <i t="default">
      <x v="14"/>
    </i>
    <i>
      <x v="15"/>
      <x v="1"/>
    </i>
    <i t="default">
      <x v="15"/>
    </i>
    <i>
      <x v="16"/>
      <x v="4"/>
    </i>
    <i t="default">
      <x v="16"/>
    </i>
    <i>
      <x v="17"/>
      <x v="9"/>
    </i>
    <i t="default">
      <x v="17"/>
    </i>
    <i>
      <x v="18"/>
      <x v="6"/>
    </i>
    <i t="default">
      <x v="18"/>
    </i>
    <i>
      <x v="24"/>
      <x v="5"/>
    </i>
    <i t="default">
      <x v="24"/>
    </i>
    <i t="grand">
      <x/>
    </i>
  </colItem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0"/>
  <sheetViews>
    <sheetView workbookViewId="0">
      <selection activeCell="C17" sqref="C17"/>
    </sheetView>
  </sheetViews>
  <sheetFormatPr defaultRowHeight="14.4" x14ac:dyDescent="0.3"/>
  <cols>
    <col min="1" max="1" width="21.6640625" customWidth="1"/>
    <col min="2" max="2" width="11.33203125" customWidth="1"/>
    <col min="3" max="3" width="11.44140625" customWidth="1"/>
    <col min="4" max="4" width="10.77734375" customWidth="1"/>
    <col min="5" max="5" width="11.77734375" customWidth="1"/>
  </cols>
  <sheetData>
    <row r="1" spans="1:5" x14ac:dyDescent="0.3">
      <c r="A1" t="s">
        <v>9</v>
      </c>
      <c r="B1" t="s">
        <v>5</v>
      </c>
      <c r="C1" t="s">
        <v>6</v>
      </c>
      <c r="D1" t="s">
        <v>7</v>
      </c>
      <c r="E1" t="s">
        <v>8</v>
      </c>
    </row>
    <row r="2" spans="1:5" x14ac:dyDescent="0.3">
      <c r="A2" t="s">
        <v>10</v>
      </c>
      <c r="B2">
        <v>66.036000000000001</v>
      </c>
      <c r="C2">
        <v>66.036000000000001</v>
      </c>
      <c r="D2">
        <v>66.036000000000001</v>
      </c>
      <c r="E2">
        <v>66.036000000000001</v>
      </c>
    </row>
    <row r="3" spans="1:5" x14ac:dyDescent="0.3">
      <c r="A3" t="s">
        <v>11</v>
      </c>
      <c r="B3">
        <v>78.192999999999998</v>
      </c>
      <c r="C3">
        <v>78.192999999999998</v>
      </c>
      <c r="D3">
        <v>78.192999999999998</v>
      </c>
      <c r="E3">
        <v>78.192999999999998</v>
      </c>
    </row>
    <row r="4" spans="1:5" x14ac:dyDescent="0.3">
      <c r="A4" t="s">
        <v>12</v>
      </c>
      <c r="B4">
        <f>SUM(B2,B3,B7)</f>
        <v>146.74599999999998</v>
      </c>
      <c r="C4">
        <f t="shared" ref="C4:E4" si="0">SUM(C2,C3,C7)</f>
        <v>146.73199999999997</v>
      </c>
      <c r="D4">
        <f t="shared" si="0"/>
        <v>146.74799999999999</v>
      </c>
      <c r="E4">
        <f t="shared" si="0"/>
        <v>146.73299999999998</v>
      </c>
    </row>
    <row r="5" spans="1:5" x14ac:dyDescent="0.3">
      <c r="A5" t="s">
        <v>13</v>
      </c>
      <c r="B5">
        <f>SUM(B2,B3,B8)</f>
        <v>146.547</v>
      </c>
      <c r="C5">
        <f t="shared" ref="C5:E5" si="1">SUM(C2,C3,C8)</f>
        <v>146.52799999999999</v>
      </c>
      <c r="D5">
        <f t="shared" si="1"/>
        <v>146.541</v>
      </c>
      <c r="E5">
        <f t="shared" si="1"/>
        <v>146.529</v>
      </c>
    </row>
    <row r="6" spans="1:5" x14ac:dyDescent="0.3">
      <c r="A6" t="s">
        <v>14</v>
      </c>
      <c r="B6">
        <f>SUM(B2,B3)</f>
        <v>144.22899999999998</v>
      </c>
      <c r="C6">
        <f t="shared" ref="C6:E6" si="2">SUM(C2,C3)</f>
        <v>144.22899999999998</v>
      </c>
      <c r="D6">
        <f t="shared" si="2"/>
        <v>144.22899999999998</v>
      </c>
      <c r="E6">
        <f t="shared" si="2"/>
        <v>144.22899999999998</v>
      </c>
    </row>
    <row r="7" spans="1:5" x14ac:dyDescent="0.3">
      <c r="A7" t="s">
        <v>4</v>
      </c>
      <c r="B7">
        <v>2.5169999999999999</v>
      </c>
      <c r="C7">
        <v>2.5030000000000001</v>
      </c>
      <c r="D7">
        <v>2.5190000000000001</v>
      </c>
      <c r="E7">
        <v>2.504</v>
      </c>
    </row>
    <row r="8" spans="1:5" x14ac:dyDescent="0.3">
      <c r="A8" t="s">
        <v>15</v>
      </c>
      <c r="B8">
        <v>2.3180000000000001</v>
      </c>
      <c r="C8">
        <v>2.2989999999999999</v>
      </c>
      <c r="D8">
        <v>2.3119999999999998</v>
      </c>
      <c r="E8">
        <v>2.2999999999999998</v>
      </c>
    </row>
    <row r="9" spans="1:5" x14ac:dyDescent="0.3">
      <c r="A9" t="s">
        <v>3</v>
      </c>
      <c r="B9" s="1">
        <f>(100*(B4-B5))/(B4-B6)</f>
        <v>7.9062375844252752</v>
      </c>
      <c r="C9" s="1">
        <f t="shared" ref="C9:E9" si="3">(100*(C4-C5))/(C4-C6)</f>
        <v>8.1502197363156395</v>
      </c>
      <c r="D9" s="1">
        <f t="shared" si="3"/>
        <v>8.2175466454939734</v>
      </c>
      <c r="E9" s="1">
        <f t="shared" si="3"/>
        <v>8.1469648562292356</v>
      </c>
    </row>
    <row r="10" spans="1:5" x14ac:dyDescent="0.3">
      <c r="A10" t="s">
        <v>16</v>
      </c>
      <c r="B10" s="1">
        <f>AVERAGE(B9,C9,D9,E9)</f>
        <v>8.1052422056160296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N6"/>
  <sheetViews>
    <sheetView workbookViewId="0">
      <selection activeCell="O2" sqref="O2"/>
    </sheetView>
  </sheetViews>
  <sheetFormatPr defaultRowHeight="14.4" x14ac:dyDescent="0.3"/>
  <sheetData>
    <row r="2" spans="1:14" x14ac:dyDescent="0.3">
      <c r="A2" t="s">
        <v>17</v>
      </c>
      <c r="B2" s="2">
        <v>0.47916666666666669</v>
      </c>
      <c r="C2" s="2">
        <v>0.52083333333333304</v>
      </c>
      <c r="D2" s="2">
        <v>0.5625</v>
      </c>
      <c r="E2" s="2">
        <v>0.60416666666666696</v>
      </c>
      <c r="F2" s="2">
        <v>0.64583333333333304</v>
      </c>
      <c r="G2" s="2">
        <v>0.6875</v>
      </c>
      <c r="H2" s="2">
        <v>0.72916666666666696</v>
      </c>
      <c r="I2" s="2">
        <v>0.97916666666666663</v>
      </c>
      <c r="J2" s="2">
        <v>0.47916666666666669</v>
      </c>
      <c r="K2" s="2">
        <v>0.47916666666666669</v>
      </c>
      <c r="L2" s="2">
        <v>0.47916666666666669</v>
      </c>
      <c r="M2" s="2">
        <v>0.47916666666666669</v>
      </c>
      <c r="N2" s="2">
        <v>0.47916666666666669</v>
      </c>
    </row>
    <row r="3" spans="1:14" x14ac:dyDescent="0.3">
      <c r="A3" t="s">
        <v>0</v>
      </c>
    </row>
    <row r="4" spans="1:14" x14ac:dyDescent="0.3">
      <c r="A4" t="s">
        <v>1</v>
      </c>
    </row>
    <row r="5" spans="1:14" x14ac:dyDescent="0.3">
      <c r="A5" t="s">
        <v>2</v>
      </c>
    </row>
    <row r="6" spans="1:14" x14ac:dyDescent="0.3">
      <c r="A6" t="s">
        <v>23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W5"/>
  <sheetViews>
    <sheetView workbookViewId="0">
      <selection activeCell="A4" sqref="A4:G4"/>
      <pivotSelection pane="bottomRight" showHeader="1" extendable="1" max="9" activeRow="3" click="1" r:id="rId1">
        <pivotArea dataOnly="0" outline="0" fieldPosition="0">
          <references count="1">
            <reference field="0" count="1">
              <x v="12"/>
            </reference>
          </references>
        </pivotArea>
      </pivotSelection>
    </sheetView>
  </sheetViews>
  <sheetFormatPr defaultRowHeight="14.4" x14ac:dyDescent="0.3"/>
  <cols>
    <col min="1" max="7" width="18.5546875" customWidth="1"/>
    <col min="8" max="8" width="7.6640625" customWidth="1"/>
    <col min="9" max="9" width="5.5546875" customWidth="1"/>
    <col min="10" max="10" width="7.6640625" customWidth="1"/>
    <col min="11" max="11" width="5.5546875" customWidth="1"/>
    <col min="12" max="12" width="7.6640625" customWidth="1"/>
    <col min="13" max="13" width="5.5546875" customWidth="1"/>
    <col min="14" max="14" width="7.6640625" customWidth="1"/>
    <col min="15" max="15" width="5.5546875" customWidth="1"/>
    <col min="16" max="16" width="7.6640625" customWidth="1"/>
    <col min="17" max="17" width="5.5546875" customWidth="1"/>
    <col min="18" max="18" width="7.6640625" customWidth="1"/>
    <col min="19" max="19" width="5.5546875" customWidth="1"/>
    <col min="20" max="20" width="7.6640625" customWidth="1"/>
    <col min="21" max="21" width="5.5546875" customWidth="1"/>
    <col min="22" max="22" width="7.6640625" customWidth="1"/>
    <col min="23" max="24" width="10" customWidth="1"/>
    <col min="25" max="25" width="19.109375" bestFit="1" customWidth="1"/>
    <col min="26" max="28" width="23.88671875" bestFit="1" customWidth="1"/>
    <col min="29" max="33" width="19.109375" bestFit="1" customWidth="1"/>
    <col min="34" max="37" width="23.88671875" bestFit="1" customWidth="1"/>
  </cols>
  <sheetData>
    <row r="3" spans="1:23" x14ac:dyDescent="0.3">
      <c r="A3" s="3" t="s">
        <v>33</v>
      </c>
    </row>
    <row r="4" spans="1:23" x14ac:dyDescent="0.3">
      <c r="A4" s="2" t="s">
        <v>25</v>
      </c>
      <c r="H4" s="2" t="s">
        <v>34</v>
      </c>
      <c r="I4" s="2" t="s">
        <v>26</v>
      </c>
      <c r="J4" s="2" t="s">
        <v>35</v>
      </c>
      <c r="K4" s="2" t="s">
        <v>27</v>
      </c>
      <c r="L4" s="2" t="s">
        <v>36</v>
      </c>
      <c r="M4" s="2" t="s">
        <v>28</v>
      </c>
      <c r="N4" s="2" t="s">
        <v>37</v>
      </c>
      <c r="O4" s="2" t="s">
        <v>29</v>
      </c>
      <c r="P4" s="2" t="s">
        <v>38</v>
      </c>
      <c r="Q4" s="2" t="s">
        <v>30</v>
      </c>
      <c r="R4" s="2" t="s">
        <v>39</v>
      </c>
      <c r="S4" s="2" t="s">
        <v>31</v>
      </c>
      <c r="T4" s="2" t="s">
        <v>40</v>
      </c>
      <c r="U4" s="2" t="s">
        <v>32</v>
      </c>
      <c r="V4" s="2" t="s">
        <v>41</v>
      </c>
      <c r="W4" s="2" t="s">
        <v>24</v>
      </c>
    </row>
    <row r="5" spans="1:23" x14ac:dyDescent="0.3">
      <c r="A5" s="1">
        <v>2.86</v>
      </c>
      <c r="B5" s="1">
        <v>7.2279999999999998</v>
      </c>
      <c r="C5" s="1">
        <v>7.2539999999999996</v>
      </c>
      <c r="D5" s="1">
        <v>8.2040000000000006</v>
      </c>
      <c r="E5" s="1">
        <v>8.7590000000000003</v>
      </c>
      <c r="F5" s="1">
        <v>9.0530000000000008</v>
      </c>
      <c r="G5" s="1">
        <v>9.3249999999999993</v>
      </c>
      <c r="I5" s="1">
        <v>5.8090000000000002</v>
      </c>
      <c r="K5" s="1">
        <v>6.1589999999999998</v>
      </c>
      <c r="M5" s="1">
        <v>5.73</v>
      </c>
      <c r="O5" s="1">
        <v>6.4349999999999996</v>
      </c>
      <c r="Q5" s="1">
        <v>7.3129999999999997</v>
      </c>
      <c r="S5" s="1">
        <v>6.9320000000000004</v>
      </c>
      <c r="U5" s="1">
        <v>6.5549999999999997</v>
      </c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36"/>
  <sheetViews>
    <sheetView tabSelected="1" zoomScaleNormal="100" workbookViewId="0">
      <selection activeCell="E1" sqref="E1"/>
    </sheetView>
  </sheetViews>
  <sheetFormatPr defaultRowHeight="14.4" x14ac:dyDescent="0.3"/>
  <cols>
    <col min="1" max="1" width="13.88671875" customWidth="1"/>
    <col min="2" max="2" width="11.33203125" customWidth="1"/>
    <col min="3" max="3" width="13.44140625" customWidth="1"/>
    <col min="4" max="4" width="17.77734375" customWidth="1"/>
    <col min="5" max="5" width="13.5546875" customWidth="1"/>
    <col min="6" max="6" width="11" customWidth="1"/>
    <col min="7" max="7" width="10.77734375" customWidth="1"/>
  </cols>
  <sheetData>
    <row r="1" spans="1:7" x14ac:dyDescent="0.3">
      <c r="B1" t="s">
        <v>18</v>
      </c>
      <c r="C1" t="s">
        <v>19</v>
      </c>
      <c r="D1" t="s">
        <v>20</v>
      </c>
      <c r="E1" t="s">
        <v>21</v>
      </c>
      <c r="F1" t="s">
        <v>22</v>
      </c>
      <c r="G1" t="s">
        <v>42</v>
      </c>
    </row>
    <row r="2" spans="1:7" x14ac:dyDescent="0.3">
      <c r="B2" s="2">
        <v>0.47916666666666669</v>
      </c>
      <c r="C2" s="1">
        <v>2.86</v>
      </c>
      <c r="D2" s="1">
        <v>2.4300000000000002</v>
      </c>
      <c r="E2" s="1">
        <v>2.84</v>
      </c>
      <c r="F2" s="1">
        <v>2.57</v>
      </c>
      <c r="G2">
        <f>SUM(C2:F2)/4</f>
        <v>2.6749999999999998</v>
      </c>
    </row>
    <row r="3" spans="1:7" x14ac:dyDescent="0.3">
      <c r="B3" s="2">
        <v>0.52083333333333337</v>
      </c>
      <c r="C3" s="1">
        <v>5.8090000000000002</v>
      </c>
      <c r="D3" s="1">
        <v>4.5140000000000002</v>
      </c>
      <c r="E3" s="1">
        <v>5.4130000000000003</v>
      </c>
      <c r="F3" s="1">
        <v>4.6230000000000002</v>
      </c>
      <c r="G3">
        <f t="shared" ref="G3:G15" si="0">SUM(C3:F3)/4</f>
        <v>5.0897500000000004</v>
      </c>
    </row>
    <row r="4" spans="1:7" x14ac:dyDescent="0.3">
      <c r="B4" s="2">
        <v>0.5625</v>
      </c>
      <c r="C4" s="1">
        <v>6.1589999999999998</v>
      </c>
      <c r="D4" s="1">
        <v>5.468</v>
      </c>
      <c r="E4" s="1">
        <v>5.7750000000000004</v>
      </c>
      <c r="F4" s="1">
        <v>5.0380000000000003</v>
      </c>
      <c r="G4">
        <f t="shared" si="0"/>
        <v>5.61</v>
      </c>
    </row>
    <row r="5" spans="1:7" x14ac:dyDescent="0.3">
      <c r="B5" s="2">
        <v>0.60416666666666696</v>
      </c>
      <c r="C5" s="1">
        <v>5.73</v>
      </c>
      <c r="D5" s="1">
        <v>6.556</v>
      </c>
      <c r="E5" s="1">
        <v>6.4980000000000002</v>
      </c>
      <c r="F5" s="1">
        <v>5.8259999999999996</v>
      </c>
      <c r="G5">
        <f t="shared" si="0"/>
        <v>6.1525000000000007</v>
      </c>
    </row>
    <row r="6" spans="1:7" x14ac:dyDescent="0.3">
      <c r="B6" s="2">
        <v>0.64583333333333304</v>
      </c>
      <c r="C6" s="1">
        <v>6.4349999999999996</v>
      </c>
      <c r="D6" s="1">
        <v>5.726</v>
      </c>
      <c r="E6" s="1">
        <v>7.9619999999999997</v>
      </c>
      <c r="F6" s="1">
        <v>6.202</v>
      </c>
      <c r="G6">
        <f t="shared" si="0"/>
        <v>6.5812499999999989</v>
      </c>
    </row>
    <row r="7" spans="1:7" x14ac:dyDescent="0.3">
      <c r="B7" s="2">
        <v>0.6875</v>
      </c>
      <c r="C7" s="1">
        <v>7.3129999999999997</v>
      </c>
      <c r="D7" s="1">
        <v>6.3049999999999997</v>
      </c>
      <c r="E7" s="1">
        <v>6.6479999999999997</v>
      </c>
      <c r="F7" s="1">
        <v>6.9029999999999996</v>
      </c>
      <c r="G7">
        <f t="shared" si="0"/>
        <v>6.7922499999999992</v>
      </c>
    </row>
    <row r="8" spans="1:7" x14ac:dyDescent="0.3">
      <c r="B8" s="2">
        <v>0.72916666666666596</v>
      </c>
      <c r="C8" s="1">
        <v>6.9320000000000004</v>
      </c>
      <c r="D8" s="1">
        <v>7.1120000000000001</v>
      </c>
      <c r="E8" s="1">
        <v>6.97</v>
      </c>
      <c r="F8" s="1">
        <v>7.125</v>
      </c>
      <c r="G8">
        <f t="shared" si="0"/>
        <v>7.0347499999999998</v>
      </c>
    </row>
    <row r="9" spans="1:7" x14ac:dyDescent="0.3">
      <c r="B9" s="2">
        <v>0.97916666666666663</v>
      </c>
      <c r="C9" s="1">
        <v>6.5549999999999997</v>
      </c>
      <c r="D9" s="1">
        <v>6.2637</v>
      </c>
      <c r="E9" s="1">
        <v>7.47</v>
      </c>
      <c r="F9" s="1">
        <v>7.4560000000000004</v>
      </c>
      <c r="G9">
        <f t="shared" si="0"/>
        <v>6.9361749999999995</v>
      </c>
    </row>
    <row r="10" spans="1:7" x14ac:dyDescent="0.3">
      <c r="B10" s="2">
        <v>0.47916666666666669</v>
      </c>
      <c r="C10" s="1">
        <v>7.2539999999999996</v>
      </c>
      <c r="D10" s="1">
        <v>6.1429999999999998</v>
      </c>
      <c r="E10" s="1">
        <v>6.88</v>
      </c>
      <c r="F10" s="1">
        <v>6.8019999999999996</v>
      </c>
      <c r="G10">
        <f t="shared" si="0"/>
        <v>6.7697499999999993</v>
      </c>
    </row>
    <row r="11" spans="1:7" x14ac:dyDescent="0.3">
      <c r="B11" s="2">
        <v>0.47916666666666669</v>
      </c>
      <c r="C11" s="1">
        <v>7.2279999999999998</v>
      </c>
      <c r="D11" s="1">
        <v>7.4690000000000003</v>
      </c>
      <c r="E11" s="1">
        <v>7.5510000000000002</v>
      </c>
      <c r="F11" s="1">
        <v>6.6609999999999996</v>
      </c>
      <c r="G11">
        <f t="shared" si="0"/>
        <v>7.2272499999999997</v>
      </c>
    </row>
    <row r="12" spans="1:7" x14ac:dyDescent="0.3">
      <c r="B12" s="2">
        <v>0.47916666666666669</v>
      </c>
      <c r="C12" s="1">
        <v>8.7590000000000003</v>
      </c>
      <c r="D12" s="1">
        <v>8.9949999999999992</v>
      </c>
      <c r="E12" s="1">
        <v>9.1029999999999998</v>
      </c>
      <c r="F12" s="1">
        <v>9.1649999999999991</v>
      </c>
      <c r="G12">
        <f t="shared" si="0"/>
        <v>9.0054999999999996</v>
      </c>
    </row>
    <row r="13" spans="1:7" x14ac:dyDescent="0.3">
      <c r="B13" s="2">
        <v>0.47916666666666669</v>
      </c>
      <c r="C13" s="1">
        <v>8.2040000000000006</v>
      </c>
      <c r="D13" s="1">
        <v>7.7489999999999997</v>
      </c>
      <c r="E13" s="1">
        <v>7.7619999999999996</v>
      </c>
      <c r="F13" s="1">
        <v>7.8259999999999996</v>
      </c>
      <c r="G13">
        <f t="shared" si="0"/>
        <v>7.8852500000000001</v>
      </c>
    </row>
    <row r="14" spans="1:7" x14ac:dyDescent="0.3">
      <c r="B14" s="2">
        <v>0.47916666666666669</v>
      </c>
      <c r="C14" s="1">
        <v>9.3249999999999993</v>
      </c>
      <c r="D14" s="1">
        <v>6.9290000000000003</v>
      </c>
      <c r="E14" s="1">
        <v>8.359</v>
      </c>
      <c r="F14" s="1">
        <v>8.9309999999999992</v>
      </c>
      <c r="G14">
        <f t="shared" si="0"/>
        <v>8.3859999999999992</v>
      </c>
    </row>
    <row r="15" spans="1:7" x14ac:dyDescent="0.3">
      <c r="B15" s="2">
        <v>0.47916666666666669</v>
      </c>
      <c r="C15" s="1">
        <v>9.0530000000000008</v>
      </c>
      <c r="D15" s="1">
        <v>8.0779999999999994</v>
      </c>
      <c r="E15" s="1">
        <v>9.0540000000000003</v>
      </c>
      <c r="F15" s="1">
        <v>8.5739999999999998</v>
      </c>
      <c r="G15">
        <f t="shared" si="0"/>
        <v>8.6897500000000001</v>
      </c>
    </row>
    <row r="16" spans="1:7" x14ac:dyDescent="0.3">
      <c r="A16" s="2"/>
    </row>
    <row r="17" spans="1:15" x14ac:dyDescent="0.3">
      <c r="A17" s="2"/>
    </row>
    <row r="18" spans="1:15" x14ac:dyDescent="0.3">
      <c r="A18" s="2"/>
      <c r="C18" t="s">
        <v>18</v>
      </c>
      <c r="D18" t="s">
        <v>43</v>
      </c>
    </row>
    <row r="19" spans="1:15" x14ac:dyDescent="0.3">
      <c r="A19" s="2"/>
      <c r="C19" s="2">
        <v>0.47916666666666669</v>
      </c>
      <c r="D19" s="4">
        <v>2.6749999999999998</v>
      </c>
    </row>
    <row r="20" spans="1:15" x14ac:dyDescent="0.3">
      <c r="B20" s="2"/>
      <c r="C20" s="2">
        <v>0.52083333333333337</v>
      </c>
      <c r="D20" s="4">
        <v>5.0890000000000004</v>
      </c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</row>
    <row r="21" spans="1:15" x14ac:dyDescent="0.3">
      <c r="B21" s="2"/>
      <c r="C21" s="2">
        <v>0.5625</v>
      </c>
      <c r="D21" s="4">
        <v>5.61</v>
      </c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</row>
    <row r="22" spans="1:15" x14ac:dyDescent="0.3">
      <c r="A22" s="1"/>
      <c r="C22" s="2">
        <v>0.60416666666666696</v>
      </c>
      <c r="D22" s="4">
        <v>6.1520000000000001</v>
      </c>
      <c r="F22" s="2"/>
      <c r="G22" s="2"/>
      <c r="H22" s="2"/>
      <c r="I22" s="2"/>
      <c r="J22" s="2"/>
      <c r="K22" s="2"/>
      <c r="L22" s="2"/>
      <c r="M22" s="2"/>
      <c r="N22" s="2"/>
      <c r="O22" s="2"/>
    </row>
    <row r="23" spans="1:15" x14ac:dyDescent="0.3">
      <c r="A23" s="1"/>
      <c r="B23" s="1"/>
      <c r="C23" s="2">
        <v>0.64583333333333304</v>
      </c>
      <c r="D23" s="4">
        <v>6.5810000000000004</v>
      </c>
      <c r="E23" s="1"/>
      <c r="F23" s="2"/>
      <c r="G23" s="2"/>
      <c r="H23" s="2"/>
      <c r="I23" s="2"/>
      <c r="J23" s="2"/>
      <c r="K23" s="2"/>
      <c r="L23" s="2"/>
      <c r="M23" s="2"/>
      <c r="N23" s="2"/>
      <c r="O23" s="2"/>
    </row>
    <row r="24" spans="1:15" x14ac:dyDescent="0.3">
      <c r="A24" s="1"/>
      <c r="B24" s="1"/>
      <c r="C24" s="2">
        <v>0.6875</v>
      </c>
      <c r="D24" s="4">
        <v>6.7919999999999998</v>
      </c>
      <c r="E24" s="1"/>
      <c r="F24" s="2"/>
      <c r="G24" s="2"/>
      <c r="H24" s="2"/>
      <c r="I24" s="2"/>
      <c r="J24" s="2"/>
      <c r="K24" s="2"/>
      <c r="L24" s="2"/>
      <c r="M24" s="2"/>
      <c r="N24" s="2"/>
      <c r="O24" s="2"/>
    </row>
    <row r="25" spans="1:15" x14ac:dyDescent="0.3">
      <c r="A25" s="1"/>
      <c r="B25" s="1"/>
      <c r="C25" s="2">
        <v>0.72916666666666596</v>
      </c>
      <c r="D25" s="4">
        <v>7.0350000000000001</v>
      </c>
      <c r="E25" s="1"/>
      <c r="F25" s="2"/>
      <c r="G25" s="2"/>
      <c r="H25" s="2"/>
      <c r="I25" s="2"/>
      <c r="J25" s="2"/>
      <c r="K25" s="2"/>
      <c r="L25" s="2"/>
      <c r="M25" s="2"/>
      <c r="N25" s="2"/>
      <c r="O25" s="2"/>
    </row>
    <row r="26" spans="1:15" x14ac:dyDescent="0.3">
      <c r="A26" s="1"/>
      <c r="B26" s="1"/>
      <c r="C26" s="2">
        <v>0.97916666666666663</v>
      </c>
      <c r="D26" s="4">
        <v>6.9359999999999999</v>
      </c>
      <c r="E26" s="1"/>
      <c r="F26" s="2"/>
      <c r="G26" s="2"/>
      <c r="H26" s="2"/>
      <c r="I26" s="2"/>
      <c r="J26" s="2"/>
      <c r="K26" s="2"/>
      <c r="L26" s="2"/>
      <c r="M26" s="2"/>
      <c r="N26" s="2"/>
      <c r="O26" s="2"/>
    </row>
    <row r="27" spans="1:15" x14ac:dyDescent="0.3">
      <c r="A27" s="1"/>
      <c r="B27" s="1"/>
      <c r="C27" s="2">
        <v>0.47916666666666669</v>
      </c>
      <c r="D27" s="4">
        <v>6.7960000000000003</v>
      </c>
      <c r="E27" s="1"/>
      <c r="F27" s="2"/>
      <c r="G27" s="2"/>
      <c r="H27" s="2"/>
      <c r="I27" s="2"/>
      <c r="J27" s="2"/>
      <c r="K27" s="2"/>
      <c r="L27" s="2"/>
      <c r="M27" s="2"/>
      <c r="N27" s="2"/>
      <c r="O27" s="2"/>
    </row>
    <row r="28" spans="1:15" x14ac:dyDescent="0.3">
      <c r="A28" s="1"/>
      <c r="B28" s="1"/>
      <c r="C28" s="2">
        <v>0.47916666666666669</v>
      </c>
      <c r="D28" s="4">
        <v>7.2270000000000003</v>
      </c>
      <c r="E28" s="1"/>
      <c r="F28" s="2"/>
      <c r="G28" s="2"/>
      <c r="H28" s="2"/>
      <c r="I28" s="2"/>
      <c r="J28" s="2"/>
      <c r="K28" s="2"/>
      <c r="L28" s="2"/>
      <c r="M28" s="2"/>
      <c r="N28" s="2"/>
      <c r="O28" s="2"/>
    </row>
    <row r="29" spans="1:15" x14ac:dyDescent="0.3">
      <c r="A29" s="1"/>
      <c r="B29" s="1"/>
      <c r="C29" s="2">
        <v>0.47916666666666669</v>
      </c>
      <c r="D29" s="4">
        <v>8.09</v>
      </c>
      <c r="E29" s="1"/>
      <c r="F29" s="2"/>
      <c r="G29" s="2"/>
      <c r="H29" s="2"/>
      <c r="I29" s="2"/>
      <c r="J29" s="2"/>
      <c r="K29" s="2"/>
      <c r="L29" s="2"/>
      <c r="M29" s="2"/>
      <c r="N29" s="2"/>
      <c r="O29" s="2"/>
    </row>
    <row r="30" spans="1:15" x14ac:dyDescent="0.3">
      <c r="A30" s="1"/>
      <c r="B30" s="1"/>
      <c r="C30" s="2">
        <v>0.47916666666666669</v>
      </c>
      <c r="D30" s="4">
        <v>7.8849999999999998</v>
      </c>
      <c r="E30" s="1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5" x14ac:dyDescent="0.3">
      <c r="A31" s="1"/>
      <c r="B31" s="1"/>
      <c r="C31" s="2">
        <v>0.47916666666666669</v>
      </c>
      <c r="D31" s="4">
        <v>8.3859999999999992</v>
      </c>
      <c r="E31" s="1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5" x14ac:dyDescent="0.3">
      <c r="A32" s="1"/>
      <c r="B32" s="1"/>
      <c r="C32" s="2">
        <v>0.47916666666666669</v>
      </c>
      <c r="D32" s="4">
        <v>8.6890000000000001</v>
      </c>
      <c r="E32" s="1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x14ac:dyDescent="0.3">
      <c r="A33" s="1"/>
      <c r="B33" s="1"/>
      <c r="C33" s="1"/>
      <c r="D33" s="1"/>
      <c r="E33" s="1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x14ac:dyDescent="0.3">
      <c r="A34" s="1"/>
      <c r="B34" s="1"/>
      <c r="C34" s="1"/>
      <c r="D34" s="1"/>
      <c r="E34" s="1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x14ac:dyDescent="0.3">
      <c r="A35" s="1"/>
      <c r="B35" s="1"/>
      <c r="C35" s="1"/>
      <c r="D35" s="1"/>
      <c r="E35" s="1"/>
    </row>
    <row r="36" spans="1:15" x14ac:dyDescent="0.3">
      <c r="A36" s="2"/>
      <c r="B36" s="1"/>
      <c r="C36" s="1"/>
      <c r="D36" s="1"/>
      <c r="E36" s="1"/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 xr2:uid="{00000000-0003-0000-0300-000000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'curva de embebiçãoho'!A23:A23</xm:f>
              <xm:sqref>B23</xm:sqref>
            </x14:sparkline>
            <x14:sparkline>
              <xm:f>'curva de embebiçãoho'!A24:A24</xm:f>
              <xm:sqref>B24</xm:sqref>
            </x14:sparkline>
            <x14:sparkline>
              <xm:f>'curva de embebiçãoho'!A25:A25</xm:f>
              <xm:sqref>B25</xm:sqref>
            </x14:sparkline>
            <x14:sparkline>
              <xm:f>'curva de embebiçãoho'!A26:A26</xm:f>
              <xm:sqref>B26</xm:sqref>
            </x14:sparkline>
            <x14:sparkline>
              <xm:f>'curva de embebiçãoho'!A27:A27</xm:f>
              <xm:sqref>B27</xm:sqref>
            </x14:sparkline>
            <x14:sparkline>
              <xm:f>'curva de embebiçãoho'!A28:A28</xm:f>
              <xm:sqref>B28</xm:sqref>
            </x14:sparkline>
            <x14:sparkline>
              <xm:f>'curva de embebiçãoho'!A29:A29</xm:f>
              <xm:sqref>B29</xm:sqref>
            </x14:sparkline>
            <x14:sparkline>
              <xm:f>'curva de embebiçãoho'!A30:A30</xm:f>
              <xm:sqref>B30</xm:sqref>
            </x14:sparkline>
            <x14:sparkline>
              <xm:f>'curva de embebiçãoho'!A31:A31</xm:f>
              <xm:sqref>B31</xm:sqref>
            </x14:sparkline>
            <x14:sparkline>
              <xm:f>'curva de embebiçãoho'!A32:A32</xm:f>
              <xm:sqref>B32</xm:sqref>
            </x14:sparkline>
            <x14:sparkline>
              <xm:f>'curva de embebiçãoho'!A33:A33</xm:f>
              <xm:sqref>B33</xm:sqref>
            </x14:sparkline>
            <x14:sparkline>
              <xm:f>'curva de embebiçãoho'!A34:A34</xm:f>
              <xm:sqref>B34</xm:sqref>
            </x14:sparkline>
            <x14:sparkline>
              <xm:f>'curva de embebiçãoho'!A35:A35</xm:f>
              <xm:sqref>B35</xm:sqref>
            </x14:sparkline>
            <x14:sparkline>
              <xm:f>'curva de embebiçãoho'!A36:A36</xm:f>
              <xm:sqref>B36</xm:sqref>
            </x14:sparkline>
          </x14:sparklines>
        </x14:sparklineGroup>
        <x14:sparklineGroup displayEmptyCellsAs="gap" xr2:uid="{00000000-0003-0000-0300-000001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'curva de embebiçãoho'!B2:B2</xm:f>
              <xm:sqref>C2</xm:sqref>
            </x14:sparkline>
            <x14:sparkline>
              <xm:f>'curva de embebiçãoho'!B3:B3</xm:f>
              <xm:sqref>C3</xm:sqref>
            </x14:sparkline>
            <x14:sparkline>
              <xm:f>'curva de embebiçãoho'!B4:B4</xm:f>
              <xm:sqref>C4</xm:sqref>
            </x14:sparkline>
            <x14:sparkline>
              <xm:f>'curva de embebiçãoho'!B5:B5</xm:f>
              <xm:sqref>C5</xm:sqref>
            </x14:sparkline>
            <x14:sparkline>
              <xm:f>'curva de embebiçãoho'!B6:B6</xm:f>
              <xm:sqref>C6</xm:sqref>
            </x14:sparkline>
            <x14:sparkline>
              <xm:f>'curva de embebiçãoho'!B7:B7</xm:f>
              <xm:sqref>C7</xm:sqref>
            </x14:sparkline>
            <x14:sparkline>
              <xm:f>'curva de embebiçãoho'!B8:B8</xm:f>
              <xm:sqref>C8</xm:sqref>
            </x14:sparkline>
            <x14:sparkline>
              <xm:f>'curva de embebiçãoho'!B9:B9</xm:f>
              <xm:sqref>C9</xm:sqref>
            </x14:sparkline>
            <x14:sparkline>
              <xm:f>'curva de embebiçãoho'!B10:B10</xm:f>
              <xm:sqref>C10</xm:sqref>
            </x14:sparkline>
            <x14:sparkline>
              <xm:f>'curva de embebiçãoho'!B11:B11</xm:f>
              <xm:sqref>C11</xm:sqref>
            </x14:sparkline>
            <x14:sparkline>
              <xm:f>'curva de embebiçãoho'!B12:B12</xm:f>
              <xm:sqref>C12</xm:sqref>
            </x14:sparkline>
            <x14:sparkline>
              <xm:f>'curva de embebiçãoho'!B13:B13</xm:f>
              <xm:sqref>C13</xm:sqref>
            </x14:sparkline>
            <x14:sparkline>
              <xm:f>'curva de embebiçãoho'!B14:B14</xm:f>
              <xm:sqref>C14</xm:sqref>
            </x14:sparkline>
            <x14:sparkline>
              <xm:f>'curva de embebiçãoho'!B15:B15</xm:f>
              <xm:sqref>C15</xm:sqref>
            </x14:sparkline>
          </x14:sparklines>
        </x14:sparklineGroup>
        <x14:sparklineGroup displayEmptyCellsAs="gap" xr2:uid="{00000000-0003-0000-0300-000002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sqref>A22</xm:sqref>
            </x14:sparkline>
            <x14:sparkline>
              <xm:sqref>A23</xm:sqref>
            </x14:sparkline>
            <x14:sparkline>
              <xm:sqref>A24</xm:sqref>
            </x14:sparkline>
            <x14:sparkline>
              <xm:sqref>A25</xm:sqref>
            </x14:sparkline>
            <x14:sparkline>
              <xm:sqref>A26</xm:sqref>
            </x14:sparkline>
            <x14:sparkline>
              <xm:sqref>A27</xm:sqref>
            </x14:sparkline>
            <x14:sparkline>
              <xm:sqref>A28</xm:sqref>
            </x14:sparkline>
            <x14:sparkline>
              <xm:sqref>A29</xm:sqref>
            </x14:sparkline>
            <x14:sparkline>
              <xm:sqref>A30</xm:sqref>
            </x14:sparkline>
            <x14:sparkline>
              <xm:sqref>A31</xm:sqref>
            </x14:sparkline>
            <x14:sparkline>
              <xm:sqref>A32</xm:sqref>
            </x14:sparkline>
            <x14:sparkline>
              <xm:sqref>A33</xm:sqref>
            </x14:sparkline>
            <x14:sparkline>
              <xm:sqref>A34</xm:sqref>
            </x14:sparkline>
            <x14:sparkline>
              <xm:sqref>A35</xm:sqref>
            </x14:sparkline>
          </x14:sparklines>
        </x14:sparklineGroup>
      </x14:sparklineGroup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teor de umidade</vt:lpstr>
      <vt:lpstr>Planilha3</vt:lpstr>
      <vt:lpstr>Planilha4</vt:lpstr>
      <vt:lpstr>curva de embebiçãoho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Raul Negrão</dc:creator>
  <cp:lastModifiedBy>Raul Negrão</cp:lastModifiedBy>
  <dcterms:created xsi:type="dcterms:W3CDTF">2017-07-05T19:06:04Z</dcterms:created>
  <dcterms:modified xsi:type="dcterms:W3CDTF">2018-09-06T02:49:32Z</dcterms:modified>
</cp:coreProperties>
</file>